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<sst xmlns="http://schemas.openxmlformats.org/spreadsheetml/2006/main" count="74" uniqueCount="66">
  <si>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</si>
  <si>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</si>
  <si>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</si>
  <si>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</si>
  <si>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</si>
  <si>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</si>
  <si>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</si>
  <si>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</si>
  <si>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</si>
  <si>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</si>
  <si>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</si>
  <si>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</si>
  <si>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</si>
  <si>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</si>
  <si>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</si>
  <si>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</si>
  <si>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</si>
  <si>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</si>
  <si>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</si>
  <si>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</si>
  <si>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</si>
  <si>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</si>
  <si>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</si>
  <si>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</si>
  <si>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</si>
  <si>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</si>
  <si>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</si>
  <si>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</si>
  <si>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</si>
  <si>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</si>
  <si>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</si>
  <si>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</si>
  <si>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</si>
  <si>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</si>
  <si>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</si>
  <si>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</si>
  <si>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</si>
  <si>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</si>
  <si>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</si>
  <si>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</si>
  <si>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</si>
  <si>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</si>
  <si>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</si>
  <si>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</si>
  <si>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</si>
  <si>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</si>
  <si>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</si>
  <si>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</si>
  <si>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</si>
  <si>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</si>
  <si>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</si>
  <si>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</si>
  <si>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</si>
  <si>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</si>
  <si>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</si>
  <si>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</si>
  <si>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КД-19-1зм</t>
  </si>
  <si>
    <t>Металургія</t>
  </si>
  <si>
    <t>Бурдун А.В.</t>
  </si>
  <si>
    <t>Єлізаров В.Б.</t>
  </si>
  <si>
    <t>Кандиба Р.С.</t>
  </si>
  <si>
    <t>Моргунов О.В.</t>
  </si>
  <si>
    <t>Стрельцов С.В.</t>
  </si>
  <si>
    <t>Шевченко Р.О.</t>
  </si>
  <si>
    <t>2020/21</t>
  </si>
  <si>
    <t>диф. Залік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</si>
</sst>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115" zoomScaleSheetLayoutView="100" workbookViewId="0" topLeftCell="A1">
      <selection activeCell="B27" sqref="B27:B3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0" t="s">
        <v>47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6" t="s">
        <v>35</v>
      </c>
      <c r="B5" s="77"/>
      <c r="C5" s="106" t="s">
        <v>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4" t="s">
        <v>56</v>
      </c>
      <c r="P7" s="105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64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9"/>
      <c r="O11" s="7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8" t="s">
        <v>37</v>
      </c>
      <c r="D13" s="78"/>
      <c r="E13" s="116"/>
      <c r="F13" s="116"/>
      <c r="G13" s="116"/>
      <c r="H13" s="116"/>
      <c r="I13" s="116"/>
      <c r="J13" s="75"/>
      <c r="K13" s="75"/>
      <c r="L13" s="75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</row>
    <row r="16" spans="1:15" ht="10.5" customHeight="1">
      <c r="A16" s="13"/>
      <c r="B16" s="133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6" s="17" customFormat="1" ht="17.25" customHeight="1">
      <c r="A17" s="19" t="s">
        <v>38</v>
      </c>
      <c r="B17" s="8">
        <v>3</v>
      </c>
      <c r="C17" s="89" t="s">
        <v>39</v>
      </c>
      <c r="D17" s="89"/>
      <c r="E17" s="8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6" t="s">
        <v>40</v>
      </c>
      <c r="B19" s="77"/>
      <c r="C19" s="138" t="s">
        <v>65</v>
      </c>
      <c r="D19" s="49"/>
      <c r="E19" s="49"/>
      <c r="F19" s="49"/>
      <c r="G19" s="49"/>
      <c r="H19" s="49"/>
      <c r="I19" s="49"/>
      <c r="J19" s="27"/>
      <c r="K19" s="27"/>
      <c r="M19" s="119" t="s">
        <v>41</v>
      </c>
      <c r="N19" s="111"/>
      <c r="O19" s="11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6" t="s">
        <v>42</v>
      </c>
      <c r="B22" s="77"/>
      <c r="C22" s="102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1.25" customHeight="1">
      <c r="A23" s="13"/>
      <c r="B23" s="13"/>
      <c r="C23" s="50" t="s">
        <v>54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7" customFormat="1" ht="15" customHeight="1">
      <c r="A24" s="86" t="s">
        <v>42</v>
      </c>
      <c r="B24" s="77"/>
      <c r="C24" s="102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" customHeight="1">
      <c r="A25" s="13"/>
      <c r="B25" s="13"/>
      <c r="C25" s="50" t="s">
        <v>53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7" t="s">
        <v>1</v>
      </c>
      <c r="B27" s="107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7" t="s">
        <v>37</v>
      </c>
      <c r="P27" s="107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8"/>
      <c r="P28" s="108"/>
    </row>
    <row r="29" spans="1:16" s="30" customFormat="1" ht="18" customHeight="1">
      <c r="A29" s="120"/>
      <c r="B29" s="120"/>
      <c r="C29" s="123"/>
      <c r="D29" s="54" t="s">
        <v>55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132" t="s">
        <v>4</v>
      </c>
      <c r="O29" s="108"/>
      <c r="P29" s="108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132"/>
      <c r="O30" s="108"/>
      <c r="P30" s="108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132"/>
      <c r="O31" s="109"/>
      <c r="P31" s="109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58</v>
      </c>
      <c r="C33" s="44"/>
      <c r="D33" s="51"/>
      <c r="E33" s="52"/>
      <c r="F33" s="52"/>
      <c r="G33" s="52"/>
      <c r="H33" s="52"/>
      <c r="I33" s="52"/>
      <c r="J33" s="52"/>
      <c r="K33" s="52"/>
      <c r="L33" s="5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7" t="s">
        <v>59</v>
      </c>
      <c r="C34" s="44"/>
      <c r="D34" s="51"/>
      <c r="E34" s="52"/>
      <c r="F34" s="52"/>
      <c r="G34" s="52"/>
      <c r="H34" s="52"/>
      <c r="I34" s="52"/>
      <c r="J34" s="52"/>
      <c r="K34" s="52"/>
      <c r="L34" s="53"/>
      <c r="M34" s="39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7">A34+1</f>
        <v>3</v>
      </c>
      <c r="B35" s="47" t="s">
        <v>60</v>
      </c>
      <c r="C35" s="5"/>
      <c r="D35" s="51"/>
      <c r="E35" s="52"/>
      <c r="F35" s="52"/>
      <c r="G35" s="52"/>
      <c r="H35" s="52"/>
      <c r="I35" s="52"/>
      <c r="J35" s="52"/>
      <c r="K35" s="52"/>
      <c r="L35" s="53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7" t="s">
        <v>61</v>
      </c>
      <c r="C36" s="5"/>
      <c r="D36" s="51"/>
      <c r="E36" s="52"/>
      <c r="F36" s="52"/>
      <c r="G36" s="52"/>
      <c r="H36" s="52"/>
      <c r="I36" s="52"/>
      <c r="J36" s="52"/>
      <c r="K36" s="52"/>
      <c r="L36" s="53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 t="shared" si="2"/>
        <v>5</v>
      </c>
      <c r="B37" s="47" t="s">
        <v>62</v>
      </c>
      <c r="C37" s="5"/>
      <c r="D37" s="51"/>
      <c r="E37" s="52"/>
      <c r="F37" s="52"/>
      <c r="G37" s="52"/>
      <c r="H37" s="52"/>
      <c r="I37" s="52"/>
      <c r="J37" s="52"/>
      <c r="K37" s="52"/>
      <c r="L37" s="53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f t="shared" si="2"/>
        <v>6</v>
      </c>
      <c r="B38" s="47" t="s">
        <v>63</v>
      </c>
      <c r="C38" s="5"/>
      <c r="D38" s="51"/>
      <c r="E38" s="52"/>
      <c r="F38" s="52"/>
      <c r="G38" s="52"/>
      <c r="H38" s="52"/>
      <c r="I38" s="52"/>
      <c r="J38" s="52"/>
      <c r="K38" s="52"/>
      <c r="L38" s="53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f t="shared" si="2"/>
        <v>7</v>
      </c>
      <c r="B39" s="46"/>
      <c r="C39" s="5"/>
      <c r="D39" s="51"/>
      <c r="E39" s="52"/>
      <c r="F39" s="52"/>
      <c r="G39" s="52"/>
      <c r="H39" s="52"/>
      <c r="I39" s="52"/>
      <c r="J39" s="52"/>
      <c r="K39" s="52"/>
      <c r="L39" s="53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46"/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46"/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46"/>
      <c r="C42" s="5"/>
      <c r="D42" s="51"/>
      <c r="E42" s="52"/>
      <c r="F42" s="52"/>
      <c r="G42" s="52"/>
      <c r="H42" s="52"/>
      <c r="I42" s="52"/>
      <c r="J42" s="52"/>
      <c r="K42" s="52"/>
      <c r="L42" s="53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46"/>
      <c r="C43" s="5"/>
      <c r="D43" s="51"/>
      <c r="E43" s="52"/>
      <c r="F43" s="52"/>
      <c r="G43" s="52"/>
      <c r="H43" s="52"/>
      <c r="I43" s="52"/>
      <c r="J43" s="52"/>
      <c r="K43" s="52"/>
      <c r="L43" s="53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v>14</v>
      </c>
      <c r="B44" s="46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15</v>
      </c>
      <c r="B45" s="46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16</v>
      </c>
      <c r="B46" s="46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17</v>
      </c>
      <c r="B47" s="46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18</v>
      </c>
      <c r="B48" s="46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19</v>
      </c>
      <c r="B49" s="46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20</v>
      </c>
      <c r="B50" s="35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21</v>
      </c>
      <c r="B51" s="35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22</v>
      </c>
      <c r="B52" s="35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23</v>
      </c>
      <c r="B53" s="35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24</v>
      </c>
      <c r="B54" s="35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25</v>
      </c>
      <c r="B55" s="35"/>
      <c r="C55" s="5"/>
      <c r="D55" s="51"/>
      <c r="E55" s="52"/>
      <c r="F55" s="52"/>
      <c r="G55" s="52"/>
      <c r="H55" s="52"/>
      <c r="I55" s="52"/>
      <c r="J55" s="52"/>
      <c r="K55" s="52"/>
      <c r="L55" s="53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26</v>
      </c>
      <c r="B56" s="35"/>
      <c r="C56" s="5"/>
      <c r="D56" s="51"/>
      <c r="E56" s="52"/>
      <c r="F56" s="52"/>
      <c r="G56" s="52"/>
      <c r="H56" s="52"/>
      <c r="I56" s="52"/>
      <c r="J56" s="52"/>
      <c r="K56" s="52"/>
      <c r="L56" s="53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27</v>
      </c>
      <c r="B57" s="35"/>
      <c r="C57" s="5"/>
      <c r="D57" s="51"/>
      <c r="E57" s="52"/>
      <c r="F57" s="52"/>
      <c r="G57" s="52"/>
      <c r="H57" s="52"/>
      <c r="I57" s="52"/>
      <c r="J57" s="52"/>
      <c r="K57" s="52"/>
      <c r="L57" s="53"/>
      <c r="M57" s="39">
        <f t="shared" si="0"/>
      </c>
      <c r="N57" s="6">
        <f t="shared" si="1"/>
      </c>
      <c r="O57" s="26"/>
      <c r="P57" s="10"/>
    </row>
    <row r="58" spans="1:16" ht="4.5" customHeight="1">
      <c r="A58" s="38"/>
      <c r="B58" s="11"/>
      <c r="C58" s="12"/>
      <c r="D58" s="11"/>
      <c r="E58" s="12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136" t="s">
        <v>50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2"/>
    </row>
    <row r="60" spans="1:15" ht="21" customHeight="1">
      <c r="A60" s="13"/>
      <c r="B60" s="13"/>
      <c r="C60" s="14" t="s">
        <v>48</v>
      </c>
      <c r="D60" s="9"/>
      <c r="E60" s="9"/>
      <c r="F60" s="9"/>
      <c r="H60" s="103" t="s">
        <v>49</v>
      </c>
      <c r="I60" s="103"/>
      <c r="J60" s="103"/>
      <c r="K60" s="103"/>
      <c r="L60" s="103"/>
      <c r="M60" s="103"/>
      <c r="N60" s="14"/>
      <c r="O60" s="14"/>
    </row>
    <row r="61" spans="1:15" ht="21" customHeight="1">
      <c r="A61" s="2"/>
      <c r="B61" s="11"/>
      <c r="C61" s="12"/>
      <c r="D61" s="11"/>
      <c r="E61" s="12"/>
      <c r="F61" s="15"/>
      <c r="G61" s="7"/>
      <c r="H61" s="7"/>
      <c r="I61" s="4"/>
      <c r="J61" s="4"/>
      <c r="K61" s="4"/>
      <c r="L61" s="4"/>
      <c r="M61" s="4"/>
      <c r="N61" s="7"/>
      <c r="O61" s="7"/>
    </row>
    <row r="62" spans="1:15" s="32" customFormat="1" ht="11.25">
      <c r="A62" s="137" t="s">
        <v>10</v>
      </c>
      <c r="B62" s="81"/>
      <c r="C62" s="137" t="s">
        <v>11</v>
      </c>
      <c r="D62" s="81"/>
      <c r="E62" s="93" t="s">
        <v>4</v>
      </c>
      <c r="F62" s="94"/>
      <c r="G62" s="95"/>
      <c r="H62" s="99" t="s">
        <v>12</v>
      </c>
      <c r="I62" s="100"/>
      <c r="J62" s="100"/>
      <c r="K62" s="100"/>
      <c r="L62" s="100"/>
      <c r="M62" s="100"/>
      <c r="N62" s="101"/>
      <c r="O62" s="31"/>
    </row>
    <row r="63" spans="1:15" s="32" customFormat="1" ht="15.75" customHeight="1">
      <c r="A63" s="84"/>
      <c r="B63" s="85"/>
      <c r="C63" s="84"/>
      <c r="D63" s="85"/>
      <c r="E63" s="96"/>
      <c r="F63" s="97"/>
      <c r="G63" s="98"/>
      <c r="H63" s="90" t="s">
        <v>13</v>
      </c>
      <c r="I63" s="91"/>
      <c r="J63" s="91"/>
      <c r="K63" s="91"/>
      <c r="L63" s="92"/>
      <c r="M63" s="90" t="s">
        <v>14</v>
      </c>
      <c r="N63" s="92"/>
      <c r="O63" s="33"/>
    </row>
    <row r="64" spans="1:15" s="32" customFormat="1" ht="11.25">
      <c r="A64" s="68">
        <f>IF(D33="","",COUNTIF(D33:D57,"&gt;=89,5"))</f>
      </c>
      <c r="B64" s="69"/>
      <c r="C64" s="68" t="s">
        <v>15</v>
      </c>
      <c r="D64" s="69"/>
      <c r="E64" s="68" t="s">
        <v>16</v>
      </c>
      <c r="F64" s="70"/>
      <c r="G64" s="71"/>
      <c r="H64" s="72" t="s">
        <v>17</v>
      </c>
      <c r="I64" s="73"/>
      <c r="J64" s="73"/>
      <c r="K64" s="73"/>
      <c r="L64" s="69"/>
      <c r="M64" s="80" t="s">
        <v>18</v>
      </c>
      <c r="N64" s="81"/>
      <c r="O64" s="34"/>
    </row>
    <row r="65" spans="1:15" s="32" customFormat="1" ht="11.25">
      <c r="A65" s="68">
        <f>IF(D33="","",COUNT(D33:D57)-COUNTIF(D33:D57,"&lt;80,5")-COUNTIF(D33:D57,"&gt;=89,5"))</f>
      </c>
      <c r="B65" s="69"/>
      <c r="C65" s="68" t="s">
        <v>19</v>
      </c>
      <c r="D65" s="69"/>
      <c r="E65" s="68" t="s">
        <v>20</v>
      </c>
      <c r="F65" s="70"/>
      <c r="G65" s="71"/>
      <c r="H65" s="72" t="s">
        <v>21</v>
      </c>
      <c r="I65" s="73"/>
      <c r="J65" s="73"/>
      <c r="K65" s="73"/>
      <c r="L65" s="69"/>
      <c r="M65" s="82"/>
      <c r="N65" s="83"/>
      <c r="O65" s="34"/>
    </row>
    <row r="66" spans="1:15" s="32" customFormat="1" ht="11.25">
      <c r="A66" s="68">
        <f>IF(D33="","",COUNT(D33:D57)-COUNTIF(D33:D57,"&lt;74,5")-COUNTIF(D33:D57,"&gt;=80,5"))</f>
      </c>
      <c r="B66" s="69"/>
      <c r="C66" s="68" t="s">
        <v>22</v>
      </c>
      <c r="D66" s="69"/>
      <c r="E66" s="68" t="s">
        <v>23</v>
      </c>
      <c r="F66" s="70"/>
      <c r="G66" s="71"/>
      <c r="H66" s="72" t="s">
        <v>21</v>
      </c>
      <c r="I66" s="73"/>
      <c r="J66" s="73"/>
      <c r="K66" s="73"/>
      <c r="L66" s="69"/>
      <c r="M66" s="82"/>
      <c r="N66" s="83"/>
      <c r="O66" s="34"/>
    </row>
    <row r="67" spans="1:15" s="32" customFormat="1" ht="11.25">
      <c r="A67" s="68">
        <f>IF(D33="","",COUNT(D33:D57)-COUNTIF(D33:D57,"&lt;64,5")-COUNTIF(D33:D57,"&gt;=74,5"))</f>
      </c>
      <c r="B67" s="69"/>
      <c r="C67" s="68" t="s">
        <v>24</v>
      </c>
      <c r="D67" s="69"/>
      <c r="E67" s="68" t="s">
        <v>25</v>
      </c>
      <c r="F67" s="70"/>
      <c r="G67" s="71"/>
      <c r="H67" s="72" t="s">
        <v>26</v>
      </c>
      <c r="I67" s="73"/>
      <c r="J67" s="73"/>
      <c r="K67" s="73"/>
      <c r="L67" s="69"/>
      <c r="M67" s="82"/>
      <c r="N67" s="83"/>
      <c r="O67" s="34"/>
    </row>
    <row r="68" spans="1:15" s="32" customFormat="1" ht="11.25">
      <c r="A68" s="68">
        <f>IF(D33="","",COUNT(D33:D57)-COUNTIF(D33:D57,"&lt;54,5")-COUNTIF(D33:D57,"&gt;=64,5"))</f>
      </c>
      <c r="B68" s="69"/>
      <c r="C68" s="68" t="s">
        <v>27</v>
      </c>
      <c r="D68" s="69"/>
      <c r="E68" s="68" t="s">
        <v>28</v>
      </c>
      <c r="F68" s="70"/>
      <c r="G68" s="71"/>
      <c r="H68" s="72" t="s">
        <v>26</v>
      </c>
      <c r="I68" s="73"/>
      <c r="J68" s="73"/>
      <c r="K68" s="73"/>
      <c r="L68" s="69"/>
      <c r="M68" s="84"/>
      <c r="N68" s="85"/>
      <c r="O68" s="34"/>
    </row>
    <row r="69" spans="1:15" s="32" customFormat="1" ht="11.25">
      <c r="A69" s="68">
        <f>IF(D33="","",COUNT(D33:D57)-COUNTIF(D33:D57,"&lt;30,5")-COUNTIF(D33:D57,"&gt;=54,5"))</f>
      </c>
      <c r="B69" s="69"/>
      <c r="C69" s="68" t="s">
        <v>29</v>
      </c>
      <c r="D69" s="69"/>
      <c r="E69" s="68" t="s">
        <v>30</v>
      </c>
      <c r="F69" s="70"/>
      <c r="G69" s="71"/>
      <c r="H69" s="72" t="s">
        <v>31</v>
      </c>
      <c r="I69" s="73"/>
      <c r="J69" s="73"/>
      <c r="K69" s="73"/>
      <c r="L69" s="69"/>
      <c r="M69" s="80" t="s">
        <v>32</v>
      </c>
      <c r="N69" s="81"/>
      <c r="O69" s="34"/>
    </row>
    <row r="70" spans="1:15" s="32" customFormat="1" ht="11.25">
      <c r="A70" s="68">
        <f>IF(D33="","",COUNTIF(D33:D57,"&lt;=30"))</f>
      </c>
      <c r="B70" s="69"/>
      <c r="C70" s="87" t="s">
        <v>33</v>
      </c>
      <c r="D70" s="88"/>
      <c r="E70" s="68" t="s">
        <v>30</v>
      </c>
      <c r="F70" s="70"/>
      <c r="G70" s="71"/>
      <c r="H70" s="72" t="s">
        <v>31</v>
      </c>
      <c r="I70" s="73"/>
      <c r="J70" s="73"/>
      <c r="K70" s="73"/>
      <c r="L70" s="69"/>
      <c r="M70" s="84"/>
      <c r="N70" s="85"/>
      <c r="O70" s="34"/>
    </row>
    <row r="71" spans="1:15" ht="21" customHeight="1">
      <c r="A71" s="2"/>
      <c r="B71" s="2"/>
      <c r="C71" s="16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67" t="s">
        <v>34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"/>
    </row>
    <row r="73" spans="1:15" ht="21" customHeight="1">
      <c r="A73" s="13"/>
      <c r="B73" s="66" t="s">
        <v>52</v>
      </c>
      <c r="C73" s="66"/>
      <c r="H73" s="134" t="s">
        <v>44</v>
      </c>
      <c r="I73" s="135"/>
      <c r="J73" s="135"/>
      <c r="K73" s="135"/>
      <c r="L73" s="135"/>
      <c r="M73" s="135"/>
      <c r="N73" s="14"/>
      <c r="O73" s="14"/>
    </row>
    <row r="79" ht="15.75"/>
    <row r="83" ht="15.75"/>
    <row r="84" ht="15.75"/>
  </sheetData>
  <sheetProtection/>
  <mergeCells count="99"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H60:M60"/>
    <mergeCell ref="A67:B67"/>
    <mergeCell ref="C67:D67"/>
    <mergeCell ref="E67:G67"/>
    <mergeCell ref="C66:D66"/>
    <mergeCell ref="E66:G66"/>
    <mergeCell ref="H66:L66"/>
    <mergeCell ref="H67:L67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68:B68"/>
    <mergeCell ref="D41:L41"/>
    <mergeCell ref="D42:L42"/>
    <mergeCell ref="D44:L44"/>
    <mergeCell ref="D43:L43"/>
    <mergeCell ref="B73:C73"/>
    <mergeCell ref="A72:N72"/>
    <mergeCell ref="C68:D68"/>
    <mergeCell ref="E68:G68"/>
    <mergeCell ref="H68:L68"/>
    <mergeCell ref="D54:L54"/>
    <mergeCell ref="D39:L39"/>
    <mergeCell ref="D40:L40"/>
    <mergeCell ref="D29:L31"/>
    <mergeCell ref="D33:L33"/>
    <mergeCell ref="D32:L32"/>
    <mergeCell ref="D34:L34"/>
    <mergeCell ref="D35:L35"/>
    <mergeCell ref="D55:L55"/>
    <mergeCell ref="D56:L56"/>
    <mergeCell ref="D57:L57"/>
    <mergeCell ref="D45:L45"/>
    <mergeCell ref="D46:L46"/>
    <mergeCell ref="D47:L47"/>
    <mergeCell ref="D48:L48"/>
    <mergeCell ref="D49:L49"/>
    <mergeCell ref="D50:L50"/>
    <mergeCell ref="D9:H9"/>
    <mergeCell ref="C19:I19"/>
    <mergeCell ref="C25:P25"/>
    <mergeCell ref="C23:P23"/>
    <mergeCell ref="D52:L52"/>
    <mergeCell ref="D53:L53"/>
    <mergeCell ref="D36:L36"/>
    <mergeCell ref="D51:L51"/>
    <mergeCell ref="D37:L37"/>
    <mergeCell ref="D38:L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2020-11-25T10:40:26Z</dcterms:modified>
  <cp:category/>
  <cp:version/>
  <cp:contentType/>
  <cp:contentStatus/>
</cp:coreProperties>
</file>